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804"/>
  <workbookPr/>
  <xr:revisionPtr revIDLastSave="230" documentId="11_9D5355BF84DCCE53631DEA188F31F45B3A7E0439" xr6:coauthVersionLast="47" xr6:coauthVersionMax="47" xr10:uidLastSave="{876CF982-CF37-4C38-8135-9E17786CC249}"/>
  <bookViews>
    <workbookView xWindow="240" yWindow="105" windowWidth="14805" windowHeight="8010" xr2:uid="{00000000-000D-0000-FFFF-FFFF00000000}"/>
  </bookViews>
  <sheets>
    <sheet name="Arkusz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2" i="1" l="1"/>
  <c r="C21" i="1"/>
  <c r="K11" i="1"/>
  <c r="M11" i="1"/>
  <c r="L11" i="1"/>
  <c r="M14" i="1"/>
  <c r="L14" i="1"/>
  <c r="K14" i="1"/>
  <c r="M13" i="1"/>
  <c r="L13" i="1"/>
  <c r="K13" i="1"/>
  <c r="M12" i="1"/>
  <c r="L12" i="1"/>
  <c r="K12" i="1"/>
  <c r="M7" i="1"/>
  <c r="L7" i="1"/>
  <c r="K7" i="1"/>
  <c r="J7" i="1"/>
  <c r="M6" i="1"/>
  <c r="M5" i="1"/>
  <c r="M4" i="1"/>
  <c r="M3" i="1"/>
  <c r="F13" i="1"/>
  <c r="C13" i="1"/>
  <c r="D10" i="1"/>
  <c r="C10" i="1"/>
  <c r="D9" i="1"/>
  <c r="C9" i="1"/>
  <c r="C5" i="1"/>
  <c r="E5" i="1"/>
  <c r="D5" i="1"/>
  <c r="E4" i="1"/>
  <c r="E3" i="1"/>
</calcChain>
</file>

<file path=xl/sharedStrings.xml><?xml version="1.0" encoding="utf-8"?>
<sst xmlns="http://schemas.openxmlformats.org/spreadsheetml/2006/main" count="9" uniqueCount="8">
  <si>
    <t>Dystrybuanta rozkładu normalnego:</t>
  </si>
  <si>
    <t>https://www.statystyka-zadania.pl/tablica-rozkladu-normalnego/</t>
  </si>
  <si>
    <t>Uproszczone kwantyle rozkładu normalnego:</t>
  </si>
  <si>
    <t>https://pracownik.kul.pl/files/103633/public/SAD/kwantyle.pdf</t>
  </si>
  <si>
    <t>Liczebność teoretyczna:</t>
  </si>
  <si>
    <t>Test chi-kwadrat:</t>
  </si>
  <si>
    <t>seria7</t>
  </si>
  <si>
    <t>5a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</si>
</sst>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8">
    <xf numFmtId="0" fontId="0" fillId="0" borderId="0" xfId="0"/>
    <xf numFmtId="0" fontId="0" fillId="0" borderId="1" xfId="0" applyBorder="1"/>
    <xf numFmtId="0" fontId="0" fillId="2" borderId="0" xfId="0" applyFill="1"/>
    <xf numFmtId="0" fontId="0" fillId="3" borderId="0" xfId="0" applyFill="1"/>
    <xf numFmtId="164" fontId="0" fillId="0" borderId="0" xfId="0" applyNumberFormat="1"/>
    <xf numFmtId="0" fontId="0" fillId="0" borderId="0" xfId="0" applyAlignment="1">
      <alignment horizontal="center"/>
    </xf>
    <xf numFmtId="0" fontId="1" fillId="0" borderId="0" xfId="1"/>
    <xf numFmtId="0" fontId="0" fillId="0" borderId="0" xfId="0" applyAlignment="1"/>
  </cellXfs>
  <cellStyles count="2">
    <cellStyle name="Hyperlink" xfId="1" xr:uid="{00000000-000B-0000-0000-000008000000}"/>
    <cellStyle name="Normalny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jpeg"/><Relationship Id="rId21" Type="http://schemas.openxmlformats.org/officeDocument/2006/relationships/image" Target="../media/image21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561975</xdr:colOff>
      <xdr:row>22</xdr:row>
      <xdr:rowOff>161925</xdr:rowOff>
    </xdr:from>
    <xdr:to>
      <xdr:col>8</xdr:col>
      <xdr:colOff>590550</xdr:colOff>
      <xdr:row>33</xdr:row>
      <xdr:rowOff>161925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74D45A48-DF93-EBC4-9BD2-258F331B1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1575" y="4352925"/>
          <a:ext cx="4572000" cy="2095500"/>
        </a:xfrm>
        <a:prstGeom prst="rect">
          <a:avLst/>
        </a:prstGeom>
      </xdr:spPr>
    </xdr:pic>
    <xdr:clientData/>
  </xdr:twoCellAnchor>
  <xdr:twoCellAnchor editAs="oneCell">
    <xdr:from>
      <xdr:col>10</xdr:col>
      <xdr:colOff>342900</xdr:colOff>
      <xdr:row>20</xdr:row>
      <xdr:rowOff>114300</xdr:rowOff>
    </xdr:from>
    <xdr:to>
      <xdr:col>14</xdr:col>
      <xdr:colOff>0</xdr:colOff>
      <xdr:row>44</xdr:row>
      <xdr:rowOff>114300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9CE074F1-BDC7-B178-7567-AE939845A9D0}"/>
            </a:ext>
            <a:ext uri="{147F2762-F138-4A5C-976F-8EAC2B608ADB}">
              <a16:predDERef xmlns:a16="http://schemas.microsoft.com/office/drawing/2014/main" pred="{74D45A48-DF93-EBC4-9BD2-258F331B1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15125" y="39243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571500</xdr:colOff>
      <xdr:row>20</xdr:row>
      <xdr:rowOff>114300</xdr:rowOff>
    </xdr:from>
    <xdr:to>
      <xdr:col>18</xdr:col>
      <xdr:colOff>228600</xdr:colOff>
      <xdr:row>44</xdr:row>
      <xdr:rowOff>114300</xdr:rowOff>
    </xdr:to>
    <xdr:pic>
      <xdr:nvPicPr>
        <xdr:cNvPr id="4" name="Obraz 3">
          <a:extLst>
            <a:ext uri="{FF2B5EF4-FFF2-40B4-BE49-F238E27FC236}">
              <a16:creationId xmlns:a16="http://schemas.microsoft.com/office/drawing/2014/main" id="{56E85D0E-4C17-373D-E732-1596D25C14FA}"/>
            </a:ext>
            <a:ext uri="{147F2762-F138-4A5C-976F-8EAC2B608ADB}">
              <a16:predDERef xmlns:a16="http://schemas.microsoft.com/office/drawing/2014/main" pred="{9CE074F1-BDC7-B178-7567-AE939845A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82125" y="39243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571500</xdr:colOff>
      <xdr:row>21</xdr:row>
      <xdr:rowOff>38100</xdr:rowOff>
    </xdr:from>
    <xdr:to>
      <xdr:col>22</xdr:col>
      <xdr:colOff>228600</xdr:colOff>
      <xdr:row>45</xdr:row>
      <xdr:rowOff>38100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FB89A829-5A47-24A9-86AD-B0A142A78F8A}"/>
            </a:ext>
            <a:ext uri="{147F2762-F138-4A5C-976F-8EAC2B608ADB}">
              <a16:predDERef xmlns:a16="http://schemas.microsoft.com/office/drawing/2014/main" pred="{56E85D0E-4C17-373D-E732-1596D25C1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820525" y="40386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76200</xdr:colOff>
      <xdr:row>21</xdr:row>
      <xdr:rowOff>76200</xdr:rowOff>
    </xdr:from>
    <xdr:to>
      <xdr:col>26</xdr:col>
      <xdr:colOff>342900</xdr:colOff>
      <xdr:row>45</xdr:row>
      <xdr:rowOff>76200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EA0AF9D4-A826-60E4-B810-80EB9B69CBCA}"/>
            </a:ext>
            <a:ext uri="{147F2762-F138-4A5C-976F-8EAC2B608ADB}">
              <a16:predDERef xmlns:a16="http://schemas.microsoft.com/office/drawing/2014/main" pred="{FB89A829-5A47-24A9-86AD-B0A142A78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373225" y="40767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27</xdr:col>
      <xdr:colOff>152400</xdr:colOff>
      <xdr:row>20</xdr:row>
      <xdr:rowOff>152400</xdr:rowOff>
    </xdr:from>
    <xdr:to>
      <xdr:col>30</xdr:col>
      <xdr:colOff>419100</xdr:colOff>
      <xdr:row>44</xdr:row>
      <xdr:rowOff>152400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3B4CC279-5DBA-15A7-D2C2-EC1D273B3F34}"/>
            </a:ext>
            <a:ext uri="{147F2762-F138-4A5C-976F-8EAC2B608ADB}">
              <a16:predDERef xmlns:a16="http://schemas.microsoft.com/office/drawing/2014/main" pred="{EA0AF9D4-A826-60E4-B810-80EB9B69C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887825" y="39624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31</xdr:col>
      <xdr:colOff>266700</xdr:colOff>
      <xdr:row>21</xdr:row>
      <xdr:rowOff>38100</xdr:rowOff>
    </xdr:from>
    <xdr:to>
      <xdr:col>34</xdr:col>
      <xdr:colOff>533400</xdr:colOff>
      <xdr:row>45</xdr:row>
      <xdr:rowOff>38100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BCD0DC-55B6-94B4-F525-718A14248FF2}"/>
            </a:ext>
            <a:ext uri="{147F2762-F138-4A5C-976F-8EAC2B608ADB}">
              <a16:predDERef xmlns:a16="http://schemas.microsoft.com/office/drawing/2014/main" pred="{3B4CC279-5DBA-15A7-D2C2-EC1D273B3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0525" y="40386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35</xdr:col>
      <xdr:colOff>381000</xdr:colOff>
      <xdr:row>21</xdr:row>
      <xdr:rowOff>76200</xdr:rowOff>
    </xdr:from>
    <xdr:to>
      <xdr:col>39</xdr:col>
      <xdr:colOff>38100</xdr:colOff>
      <xdr:row>45</xdr:row>
      <xdr:rowOff>76200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1305B0D0-46FE-5343-CC58-1A7454F738D6}"/>
            </a:ext>
            <a:ext uri="{147F2762-F138-4A5C-976F-8EAC2B608ADB}">
              <a16:predDERef xmlns:a16="http://schemas.microsoft.com/office/drawing/2014/main" pred="{BBBCD0DC-55B6-94B4-F525-718A14248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993225" y="40767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39</xdr:col>
      <xdr:colOff>419100</xdr:colOff>
      <xdr:row>21</xdr:row>
      <xdr:rowOff>114300</xdr:rowOff>
    </xdr:from>
    <xdr:to>
      <xdr:col>43</xdr:col>
      <xdr:colOff>76200</xdr:colOff>
      <xdr:row>45</xdr:row>
      <xdr:rowOff>114300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4A3F7CFD-F716-79C0-9A89-C3E60DDC6296}"/>
            </a:ext>
            <a:ext uri="{147F2762-F138-4A5C-976F-8EAC2B608ADB}">
              <a16:predDERef xmlns:a16="http://schemas.microsoft.com/office/drawing/2014/main" pred="{1305B0D0-46FE-5343-CC58-1A7454F73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469725" y="41148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43</xdr:col>
      <xdr:colOff>457200</xdr:colOff>
      <xdr:row>21</xdr:row>
      <xdr:rowOff>114300</xdr:rowOff>
    </xdr:from>
    <xdr:to>
      <xdr:col>47</xdr:col>
      <xdr:colOff>114300</xdr:colOff>
      <xdr:row>45</xdr:row>
      <xdr:rowOff>114300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9ED4EA4-CEBA-381A-E7B0-2F5437112D42}"/>
            </a:ext>
            <a:ext uri="{147F2762-F138-4A5C-976F-8EAC2B608ADB}">
              <a16:predDERef xmlns:a16="http://schemas.microsoft.com/office/drawing/2014/main" pred="{4A3F7CFD-F716-79C0-9A89-C3E60DDC6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946225" y="41148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47</xdr:col>
      <xdr:colOff>495300</xdr:colOff>
      <xdr:row>21</xdr:row>
      <xdr:rowOff>38100</xdr:rowOff>
    </xdr:from>
    <xdr:to>
      <xdr:col>51</xdr:col>
      <xdr:colOff>152400</xdr:colOff>
      <xdr:row>45</xdr:row>
      <xdr:rowOff>38100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E7E58124-91A5-2259-83A1-1023DDFC78BE}"/>
            </a:ext>
            <a:ext uri="{147F2762-F138-4A5C-976F-8EAC2B608ADB}">
              <a16:predDERef xmlns:a16="http://schemas.microsoft.com/office/drawing/2014/main" pred="{C9ED4EA4-CEBA-381A-E7B0-2F5437112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9422725" y="4038600"/>
          <a:ext cx="2095500" cy="457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523875</xdr:colOff>
      <xdr:row>15</xdr:row>
      <xdr:rowOff>171450</xdr:rowOff>
    </xdr:from>
    <xdr:to>
      <xdr:col>18</xdr:col>
      <xdr:colOff>247650</xdr:colOff>
      <xdr:row>20</xdr:row>
      <xdr:rowOff>57150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50D478AE-0122-007D-3A01-A49858ECE963}"/>
            </a:ext>
            <a:ext uri="{147F2762-F138-4A5C-976F-8EAC2B608ADB}">
              <a16:predDERef xmlns:a16="http://schemas.microsoft.com/office/drawing/2014/main" pred="{E7E58124-91A5-2259-83A1-1023DDFC7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34500" y="3028950"/>
          <a:ext cx="2162175" cy="838200"/>
        </a:xfrm>
        <a:prstGeom prst="rect">
          <a:avLst/>
        </a:prstGeom>
      </xdr:spPr>
    </xdr:pic>
    <xdr:clientData/>
  </xdr:twoCellAnchor>
  <xdr:twoCellAnchor editAs="oneCell">
    <xdr:from>
      <xdr:col>14</xdr:col>
      <xdr:colOff>542925</xdr:colOff>
      <xdr:row>45</xdr:row>
      <xdr:rowOff>28575</xdr:rowOff>
    </xdr:from>
    <xdr:to>
      <xdr:col>18</xdr:col>
      <xdr:colOff>447675</xdr:colOff>
      <xdr:row>46</xdr:row>
      <xdr:rowOff>0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A6E7FF33-7A8C-AE03-5B33-30A1A4970156}"/>
            </a:ext>
            <a:ext uri="{147F2762-F138-4A5C-976F-8EAC2B608ADB}">
              <a16:predDERef xmlns:a16="http://schemas.microsoft.com/office/drawing/2014/main" pred="{50D478AE-0122-007D-3A01-A49858ECE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353550" y="8601075"/>
          <a:ext cx="2343150" cy="161925"/>
        </a:xfrm>
        <a:prstGeom prst="rect">
          <a:avLst/>
        </a:prstGeom>
      </xdr:spPr>
    </xdr:pic>
    <xdr:clientData/>
  </xdr:twoCellAnchor>
  <xdr:twoCellAnchor editAs="oneCell">
    <xdr:from>
      <xdr:col>14</xdr:col>
      <xdr:colOff>590550</xdr:colOff>
      <xdr:row>46</xdr:row>
      <xdr:rowOff>76200</xdr:rowOff>
    </xdr:from>
    <xdr:to>
      <xdr:col>18</xdr:col>
      <xdr:colOff>161925</xdr:colOff>
      <xdr:row>50</xdr:row>
      <xdr:rowOff>9525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30864B9F-E511-4C22-C4FD-2C4A17955D7E}"/>
            </a:ext>
            <a:ext uri="{147F2762-F138-4A5C-976F-8EAC2B608ADB}">
              <a16:predDERef xmlns:a16="http://schemas.microsoft.com/office/drawing/2014/main" pred="{A6E7FF33-7A8C-AE03-5B33-30A1A4970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01175" y="8839200"/>
          <a:ext cx="2009775" cy="695325"/>
        </a:xfrm>
        <a:prstGeom prst="rect">
          <a:avLst/>
        </a:prstGeom>
      </xdr:spPr>
    </xdr:pic>
    <xdr:clientData/>
  </xdr:twoCellAnchor>
  <xdr:twoCellAnchor editAs="oneCell">
    <xdr:from>
      <xdr:col>18</xdr:col>
      <xdr:colOff>485775</xdr:colOff>
      <xdr:row>45</xdr:row>
      <xdr:rowOff>142875</xdr:rowOff>
    </xdr:from>
    <xdr:to>
      <xdr:col>22</xdr:col>
      <xdr:colOff>552450</xdr:colOff>
      <xdr:row>51</xdr:row>
      <xdr:rowOff>9525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669E33AD-D49E-11FE-73B5-E62C241CC81E}"/>
            </a:ext>
            <a:ext uri="{147F2762-F138-4A5C-976F-8EAC2B608ADB}">
              <a16:predDERef xmlns:a16="http://schemas.microsoft.com/office/drawing/2014/main" pred="{30864B9F-E511-4C22-C4FD-2C4A17955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734800" y="8715375"/>
          <a:ext cx="2505075" cy="1009650"/>
        </a:xfrm>
        <a:prstGeom prst="rect">
          <a:avLst/>
        </a:prstGeom>
      </xdr:spPr>
    </xdr:pic>
    <xdr:clientData/>
  </xdr:twoCellAnchor>
  <xdr:twoCellAnchor editAs="oneCell">
    <xdr:from>
      <xdr:col>22</xdr:col>
      <xdr:colOff>581025</xdr:colOff>
      <xdr:row>45</xdr:row>
      <xdr:rowOff>104775</xdr:rowOff>
    </xdr:from>
    <xdr:to>
      <xdr:col>27</xdr:col>
      <xdr:colOff>95250</xdr:colOff>
      <xdr:row>49</xdr:row>
      <xdr:rowOff>9525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52C919F1-62CB-0683-85EF-464F51D10B85}"/>
            </a:ext>
            <a:ext uri="{147F2762-F138-4A5C-976F-8EAC2B608ADB}">
              <a16:predDERef xmlns:a16="http://schemas.microsoft.com/office/drawing/2014/main" pred="{669E33AD-D49E-11FE-73B5-E62C241CC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268450" y="8677275"/>
          <a:ext cx="2562225" cy="666750"/>
        </a:xfrm>
        <a:prstGeom prst="rect">
          <a:avLst/>
        </a:prstGeom>
      </xdr:spPr>
    </xdr:pic>
    <xdr:clientData/>
  </xdr:twoCellAnchor>
  <xdr:twoCellAnchor editAs="oneCell">
    <xdr:from>
      <xdr:col>39</xdr:col>
      <xdr:colOff>142875</xdr:colOff>
      <xdr:row>45</xdr:row>
      <xdr:rowOff>171450</xdr:rowOff>
    </xdr:from>
    <xdr:to>
      <xdr:col>43</xdr:col>
      <xdr:colOff>428625</xdr:colOff>
      <xdr:row>50</xdr:row>
      <xdr:rowOff>47625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A393EBBE-17FB-C526-B7C5-B9AF0ADBCE38}"/>
            </a:ext>
            <a:ext uri="{147F2762-F138-4A5C-976F-8EAC2B608ADB}">
              <a16:predDERef xmlns:a16="http://schemas.microsoft.com/office/drawing/2014/main" pred="{52C919F1-62CB-0683-85EF-464F51D10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193500" y="8743950"/>
          <a:ext cx="2724150" cy="828675"/>
        </a:xfrm>
        <a:prstGeom prst="rect">
          <a:avLst/>
        </a:prstGeom>
      </xdr:spPr>
    </xdr:pic>
    <xdr:clientData/>
  </xdr:twoCellAnchor>
  <xdr:twoCellAnchor editAs="oneCell">
    <xdr:from>
      <xdr:col>27</xdr:col>
      <xdr:colOff>123825</xdr:colOff>
      <xdr:row>45</xdr:row>
      <xdr:rowOff>47625</xdr:rowOff>
    </xdr:from>
    <xdr:to>
      <xdr:col>30</xdr:col>
      <xdr:colOff>571500</xdr:colOff>
      <xdr:row>49</xdr:row>
      <xdr:rowOff>85725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23E3D0F3-AFE1-A96C-8EF9-21189B07C9BB}"/>
            </a:ext>
            <a:ext uri="{147F2762-F138-4A5C-976F-8EAC2B608ADB}">
              <a16:predDERef xmlns:a16="http://schemas.microsoft.com/office/drawing/2014/main" pred="{A393EBBE-17FB-C526-B7C5-B9AF0ADBC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859250" y="8620125"/>
          <a:ext cx="2276475" cy="800100"/>
        </a:xfrm>
        <a:prstGeom prst="rect">
          <a:avLst/>
        </a:prstGeom>
      </xdr:spPr>
    </xdr:pic>
    <xdr:clientData/>
  </xdr:twoCellAnchor>
  <xdr:twoCellAnchor editAs="oneCell">
    <xdr:from>
      <xdr:col>31</xdr:col>
      <xdr:colOff>247650</xdr:colOff>
      <xdr:row>45</xdr:row>
      <xdr:rowOff>76200</xdr:rowOff>
    </xdr:from>
    <xdr:to>
      <xdr:col>35</xdr:col>
      <xdr:colOff>9525</xdr:colOff>
      <xdr:row>49</xdr:row>
      <xdr:rowOff>104775</xdr:rowOff>
    </xdr:to>
    <xdr:pic>
      <xdr:nvPicPr>
        <xdr:cNvPr id="21" name="Obraz 20">
          <a:extLst>
            <a:ext uri="{FF2B5EF4-FFF2-40B4-BE49-F238E27FC236}">
              <a16:creationId xmlns:a16="http://schemas.microsoft.com/office/drawing/2014/main" id="{B20AB64A-29B8-26CA-A74E-005BEF44377E}"/>
            </a:ext>
            <a:ext uri="{147F2762-F138-4A5C-976F-8EAC2B608ADB}">
              <a16:predDERef xmlns:a16="http://schemas.microsoft.com/office/drawing/2014/main" pred="{23E3D0F3-AFE1-A96C-8EF9-21189B07C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421475" y="8648700"/>
          <a:ext cx="2200275" cy="790575"/>
        </a:xfrm>
        <a:prstGeom prst="rect">
          <a:avLst/>
        </a:prstGeom>
      </xdr:spPr>
    </xdr:pic>
    <xdr:clientData/>
  </xdr:twoCellAnchor>
  <xdr:twoCellAnchor editAs="oneCell">
    <xdr:from>
      <xdr:col>35</xdr:col>
      <xdr:colOff>190500</xdr:colOff>
      <xdr:row>45</xdr:row>
      <xdr:rowOff>114300</xdr:rowOff>
    </xdr:from>
    <xdr:to>
      <xdr:col>39</xdr:col>
      <xdr:colOff>95250</xdr:colOff>
      <xdr:row>50</xdr:row>
      <xdr:rowOff>0</xdr:rowOff>
    </xdr:to>
    <xdr:pic>
      <xdr:nvPicPr>
        <xdr:cNvPr id="22" name="Obraz 21">
          <a:extLst>
            <a:ext uri="{FF2B5EF4-FFF2-40B4-BE49-F238E27FC236}">
              <a16:creationId xmlns:a16="http://schemas.microsoft.com/office/drawing/2014/main" id="{A17237D2-40CC-925F-C118-4DB5ED3377DC}"/>
            </a:ext>
            <a:ext uri="{147F2762-F138-4A5C-976F-8EAC2B608ADB}">
              <a16:predDERef xmlns:a16="http://schemas.microsoft.com/office/drawing/2014/main" pred="{B20AB64A-29B8-26CA-A74E-005BEF443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802725" y="8686800"/>
          <a:ext cx="2343150" cy="838200"/>
        </a:xfrm>
        <a:prstGeom prst="rect">
          <a:avLst/>
        </a:prstGeom>
      </xdr:spPr>
    </xdr:pic>
    <xdr:clientData/>
  </xdr:twoCellAnchor>
  <xdr:twoCellAnchor editAs="oneCell">
    <xdr:from>
      <xdr:col>43</xdr:col>
      <xdr:colOff>476250</xdr:colOff>
      <xdr:row>45</xdr:row>
      <xdr:rowOff>142875</xdr:rowOff>
    </xdr:from>
    <xdr:to>
      <xdr:col>47</xdr:col>
      <xdr:colOff>190500</xdr:colOff>
      <xdr:row>50</xdr:row>
      <xdr:rowOff>142875</xdr:rowOff>
    </xdr:to>
    <xdr:pic>
      <xdr:nvPicPr>
        <xdr:cNvPr id="23" name="Obraz 22">
          <a:extLst>
            <a:ext uri="{FF2B5EF4-FFF2-40B4-BE49-F238E27FC236}">
              <a16:creationId xmlns:a16="http://schemas.microsoft.com/office/drawing/2014/main" id="{9E0845D7-B133-4DA5-7E37-F335287D8A51}"/>
            </a:ext>
            <a:ext uri="{147F2762-F138-4A5C-976F-8EAC2B608ADB}">
              <a16:predDERef xmlns:a16="http://schemas.microsoft.com/office/drawing/2014/main" pred="{A17237D2-40CC-925F-C118-4DB5ED337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6965275" y="8715375"/>
          <a:ext cx="2152650" cy="952500"/>
        </a:xfrm>
        <a:prstGeom prst="rect">
          <a:avLst/>
        </a:prstGeom>
      </xdr:spPr>
    </xdr:pic>
    <xdr:clientData/>
  </xdr:twoCellAnchor>
  <xdr:twoCellAnchor editAs="oneCell">
    <xdr:from>
      <xdr:col>47</xdr:col>
      <xdr:colOff>409575</xdr:colOff>
      <xdr:row>45</xdr:row>
      <xdr:rowOff>95250</xdr:rowOff>
    </xdr:from>
    <xdr:to>
      <xdr:col>52</xdr:col>
      <xdr:colOff>180975</xdr:colOff>
      <xdr:row>49</xdr:row>
      <xdr:rowOff>161925</xdr:rowOff>
    </xdr:to>
    <xdr:pic>
      <xdr:nvPicPr>
        <xdr:cNvPr id="24" name="Obraz 23">
          <a:extLst>
            <a:ext uri="{FF2B5EF4-FFF2-40B4-BE49-F238E27FC236}">
              <a16:creationId xmlns:a16="http://schemas.microsoft.com/office/drawing/2014/main" id="{58B8C2DE-7FB8-C4E2-C8D7-91B2E8813A6C}"/>
            </a:ext>
            <a:ext uri="{147F2762-F138-4A5C-976F-8EAC2B608ADB}">
              <a16:predDERef xmlns:a16="http://schemas.microsoft.com/office/drawing/2014/main" pred="{9E0845D7-B133-4DA5-7E37-F335287D8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9337000" y="8667750"/>
          <a:ext cx="2819400" cy="8286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hyperlink" Target="https://pracownik.kul.pl/files/103633/public/SAD/kwantyle.pdf" TargetMode="External"/><Relationship Id="rId1" Type="http://schemas.openxmlformats.org/officeDocument/2006/relationships/hyperlink" Target="https://www.statystyka-zadania.pl/tablica-rozkladu-normalnego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3:U22"/>
  <sheetViews>
    <sheetView tabSelected="1" topLeftCell="N1" workbookViewId="0">
      <selection activeCell="Q7" sqref="Q7"/>
    </sheetView>
  </sheetViews>
  <sheetFormatPr defaultRowHeight="15"/>
  <cols>
    <col min="3" max="3" width="11.42578125" customWidth="1"/>
    <col min="4" max="4" width="11" customWidth="1"/>
  </cols>
  <sheetData>
    <row r="3" spans="3:21">
      <c r="C3" s="1">
        <v>42</v>
      </c>
      <c r="D3" s="1">
        <v>38</v>
      </c>
      <c r="E3" s="2">
        <f>SUM(C3,D3)</f>
        <v>80</v>
      </c>
      <c r="J3">
        <v>55</v>
      </c>
      <c r="K3">
        <v>53</v>
      </c>
      <c r="L3">
        <v>32</v>
      </c>
      <c r="M3" s="2">
        <f>SUM(J3,K3,L3)</f>
        <v>140</v>
      </c>
    </row>
    <row r="4" spans="3:21">
      <c r="C4" s="1">
        <v>39</v>
      </c>
      <c r="D4" s="1">
        <v>41</v>
      </c>
      <c r="E4" s="2">
        <f>SUM(C4,D4)</f>
        <v>80</v>
      </c>
      <c r="J4">
        <v>65</v>
      </c>
      <c r="K4">
        <v>48</v>
      </c>
      <c r="L4">
        <v>32</v>
      </c>
      <c r="M4" s="2">
        <f>SUM(J4,L4,K4)</f>
        <v>145</v>
      </c>
      <c r="P4" s="7" t="s">
        <v>0</v>
      </c>
      <c r="Q4" s="7"/>
      <c r="R4" s="7"/>
      <c r="S4" s="7"/>
      <c r="T4" s="6" t="s">
        <v>1</v>
      </c>
    </row>
    <row r="5" spans="3:21">
      <c r="C5" s="2">
        <f>SUM(C3,C4)</f>
        <v>81</v>
      </c>
      <c r="D5" s="2">
        <f>SUM(D3,D4)</f>
        <v>79</v>
      </c>
      <c r="E5">
        <f>SUM(C3,D3,C4,D4)</f>
        <v>160</v>
      </c>
      <c r="J5">
        <v>25</v>
      </c>
      <c r="K5">
        <v>45</v>
      </c>
      <c r="L5">
        <v>50</v>
      </c>
      <c r="M5" s="2">
        <f>SUM(J5,K5,L5)</f>
        <v>120</v>
      </c>
      <c r="P5" s="7" t="s">
        <v>2</v>
      </c>
      <c r="Q5" s="7"/>
      <c r="R5" s="7"/>
      <c r="S5" s="7"/>
      <c r="T5" s="7"/>
      <c r="U5" s="6" t="s">
        <v>3</v>
      </c>
    </row>
    <row r="6" spans="3:21">
      <c r="J6">
        <v>23</v>
      </c>
      <c r="K6">
        <v>47</v>
      </c>
      <c r="L6">
        <v>65</v>
      </c>
      <c r="M6" s="2">
        <f>SUM(J6,K6,L6)</f>
        <v>135</v>
      </c>
    </row>
    <row r="7" spans="3:21">
      <c r="C7" s="5" t="s">
        <v>4</v>
      </c>
      <c r="D7" s="5"/>
      <c r="J7" s="2">
        <f>SUM(J3,J4,J5,J6)</f>
        <v>168</v>
      </c>
      <c r="K7" s="2">
        <f>SUM(K3,K4,K5,K6)</f>
        <v>193</v>
      </c>
      <c r="L7" s="2">
        <f>SUM(L3:L6)</f>
        <v>179</v>
      </c>
      <c r="M7">
        <f>SUM(J3,K3,L3,J4,K4,L4,J5,K5,L5,J6,K6,L6)</f>
        <v>540</v>
      </c>
    </row>
    <row r="9" spans="3:21">
      <c r="C9" s="3">
        <f>PRODUCT(C5,E3)/E5</f>
        <v>40.5</v>
      </c>
      <c r="D9" s="3">
        <f>PRODUCT(D5,E3)/E5</f>
        <v>39.5</v>
      </c>
      <c r="J9" s="5" t="s">
        <v>4</v>
      </c>
      <c r="K9" s="5"/>
    </row>
    <row r="10" spans="3:21">
      <c r="C10" s="3">
        <f>PRODUCT(C5,E4)/E5</f>
        <v>40.5</v>
      </c>
      <c r="D10" s="3">
        <f>PRODUCT(D5,E4)/E5</f>
        <v>39.5</v>
      </c>
    </row>
    <row r="11" spans="3:21">
      <c r="K11">
        <f>PRODUCT(J7,M3)/M7</f>
        <v>43.555555555555557</v>
      </c>
      <c r="L11">
        <f>PRODUCT(K7,M3)/M7</f>
        <v>50.037037037037038</v>
      </c>
      <c r="M11">
        <f>PRODUCT(L7,M3)/M7</f>
        <v>46.407407407407405</v>
      </c>
    </row>
    <row r="12" spans="3:21">
      <c r="C12" s="5" t="s">
        <v>5</v>
      </c>
      <c r="D12" s="5"/>
      <c r="K12">
        <f>PRODUCT(J7,M4)/M7</f>
        <v>45.111111111111114</v>
      </c>
      <c r="L12">
        <f>PRODUCT(K7,M4)/M7</f>
        <v>51.824074074074076</v>
      </c>
      <c r="M12">
        <f>PRODUCT(L7,M4)/M7</f>
        <v>48.064814814814817</v>
      </c>
    </row>
    <row r="13" spans="3:21">
      <c r="C13">
        <f>CHITEST(C3:D4,C9:D10)</f>
        <v>0.63522987128287856</v>
      </c>
      <c r="F13">
        <f>PRODUCT(C3,C3)/C9+PRODUCT(D3,D3)/D9+PRODUCT(C4,C4)/C10+PRODUCT(D4,D4)/D10-E5</f>
        <v>0.22503516174401739</v>
      </c>
      <c r="K13">
        <f>PRODUCT(J7,M5)/M7</f>
        <v>37.333333333333336</v>
      </c>
      <c r="L13">
        <f>PRODUCT(K7,M5)/M7</f>
        <v>42.888888888888886</v>
      </c>
      <c r="M13">
        <f>PRODUCT(L7,M5)/M7</f>
        <v>39.777777777777779</v>
      </c>
    </row>
    <row r="14" spans="3:21">
      <c r="K14">
        <f>PRODUCT(J7,M6)/M7</f>
        <v>42</v>
      </c>
      <c r="L14">
        <f>PRODUCT(K7,M6)/M7</f>
        <v>48.25</v>
      </c>
      <c r="M14">
        <f>PRODUCT(L7,M6)/M7</f>
        <v>44.75</v>
      </c>
    </row>
    <row r="18" spans="3:10">
      <c r="C18" t="s">
        <v>6</v>
      </c>
    </row>
    <row r="19" spans="3:10">
      <c r="C19" t="s">
        <v>7</v>
      </c>
    </row>
    <row r="20" spans="3:10">
      <c r="C20">
        <v>120</v>
      </c>
      <c r="D20">
        <v>123</v>
      </c>
      <c r="E20">
        <v>119</v>
      </c>
      <c r="F20">
        <v>120</v>
      </c>
      <c r="G20">
        <v>125</v>
      </c>
      <c r="H20">
        <v>121</v>
      </c>
      <c r="I20">
        <v>123</v>
      </c>
      <c r="J20">
        <v>120</v>
      </c>
    </row>
    <row r="21" spans="3:10">
      <c r="C21">
        <f>SUM(C20,D20,E20,F20,G20,H20,I20,J20)/8</f>
        <v>121.375</v>
      </c>
    </row>
    <row r="22" spans="3:10">
      <c r="C22" s="4">
        <f>_xlfn.STDEV.S(C20,D20,E20,F20,G20,H20,I20,J20)</f>
        <v>2.0658792662827961</v>
      </c>
    </row>
  </sheetData>
  <mergeCells count="5">
    <mergeCell ref="C7:D7"/>
    <mergeCell ref="C12:D12"/>
    <mergeCell ref="J9:K9"/>
    <mergeCell ref="P4:S4"/>
    <mergeCell ref="P5:T5"/>
  </mergeCells>
  <hyperlinks>
    <hyperlink ref="T4" r:id="rId1" xr:uid="{9CBB8558-5577-4507-9715-228AC22BCDEB}"/>
    <hyperlink ref="U5" r:id="rId2" xr:uid="{20A1EE4A-EC51-4482-B298-EBE099442B83}"/>
  </hyperlinks>
  <pageMargins left="0.7" right="0.7" top="0.75" bottom="0.75" header="0.3" footer="0.3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Mateusz Ćwirta</cp:lastModifiedBy>
  <cp:revision/>
  <dcterms:created xsi:type="dcterms:W3CDTF">2024-06-07T12:05:50Z</dcterms:created>
  <dcterms:modified xsi:type="dcterms:W3CDTF">2024-06-10T11:06:02Z</dcterms:modified>
  <cp:category/>
  <cp:contentStatus/>
</cp:coreProperties>
</file>